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<sst xmlns="http://schemas.openxmlformats.org/spreadsheetml/2006/main" count="104" uniqueCount="20">
  <si>
    <t>Менеджер</t>
  </si>
  <si>
    <t>Оценка своего труда в сделке</t>
  </si>
  <si>
    <t>Корректировка на оценку сделки</t>
  </si>
  <si>
    <t>Премия базовая после корректировки</t>
  </si>
  <si>
    <t>Сколько нужно добавить</t>
  </si>
  <si>
    <t>Финал премия</t>
  </si>
  <si>
    <t>В рублях</t>
  </si>
  <si>
    <t>В % вклада в успех</t>
  </si>
  <si>
    <t>Истинная оценка сделки</t>
  </si>
  <si>
    <t>Оценка сделки по мнению менеджеров</t>
  </si>
  <si>
    <t>Премия по мнению менеджеров</t>
  </si>
  <si>
    <t>Оценка своего труда после корректировки</t>
  </si>
  <si>
    <t>Вася</t>
  </si>
  <si>
    <t>Гуля</t>
  </si>
  <si>
    <t>Гуля хочет себе почти всё</t>
  </si>
  <si>
    <t>Оба хотят почти всё</t>
  </si>
  <si>
    <t>Вася особо и не претендует, НО считает вклад всё же большИм, Гуля хочет почти всё</t>
  </si>
  <si>
    <t>Вася не претендует, Гуля довольно щедра</t>
  </si>
  <si>
    <t>Сошлись во мнении</t>
  </si>
  <si>
    <t>Тест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</si>
</sst>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9" fontId="0" fillId="0" borderId="10" xfId="55" applyFont="1" applyBorder="1" applyAlignment="1">
      <alignment wrapText="1"/>
    </xf>
    <xf numFmtId="1" fontId="0" fillId="0" borderId="10" xfId="0" applyNumberFormat="1" applyBorder="1" applyAlignment="1">
      <alignment wrapText="1"/>
    </xf>
    <xf numFmtId="0" fontId="0" fillId="33" borderId="0" xfId="0" applyFill="1" applyAlignment="1">
      <alignment wrapText="1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33" borderId="11" xfId="0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wrapText="1"/>
    </xf>
    <xf numFmtId="9" fontId="0" fillId="7" borderId="10" xfId="55" applyFont="1" applyFill="1" applyBorder="1" applyAlignment="1">
      <alignment wrapText="1"/>
    </xf>
    <xf numFmtId="0" fontId="0" fillId="7" borderId="11" xfId="0" applyFill="1" applyBorder="1" applyAlignment="1">
      <alignment horizontal="center" vertical="center" wrapText="1"/>
    </xf>
    <xf numFmtId="1" fontId="0" fillId="7" borderId="10" xfId="0" applyNumberFormat="1" applyFill="1" applyBorder="1" applyAlignment="1">
      <alignment wrapText="1"/>
    </xf>
    <xf numFmtId="0" fontId="0" fillId="10" borderId="10" xfId="0" applyFill="1" applyBorder="1" applyAlignment="1">
      <alignment horizontal="center" wrapText="1"/>
    </xf>
    <xf numFmtId="0" fontId="0" fillId="0" borderId="10" xfId="0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14.140625" style="0" customWidth="1"/>
    <col min="2" max="2" width="9.28125" style="1" customWidth="1"/>
    <col min="3" max="3" width="12.140625" style="1" customWidth="1"/>
    <col min="4" max="4" width="1.7109375" style="6" customWidth="1"/>
    <col min="5" max="5" width="16.28125" style="1" customWidth="1"/>
    <col min="6" max="6" width="13.57421875" style="1" customWidth="1"/>
    <col min="7" max="7" width="1.7109375" style="6" customWidth="1"/>
    <col min="8" max="8" width="14.140625" style="1" customWidth="1"/>
    <col min="9" max="9" width="1.7109375" style="6" customWidth="1"/>
    <col min="10" max="10" width="17.8515625" style="1" customWidth="1"/>
    <col min="11" max="11" width="15.140625" style="1" customWidth="1"/>
    <col min="12" max="12" width="1.7109375" style="6" customWidth="1"/>
    <col min="13" max="13" width="14.7109375" style="1" customWidth="1"/>
    <col min="14" max="15" width="10.421875" style="1" customWidth="1"/>
  </cols>
  <sheetData>
    <row r="1" spans="1:15" s="8" customFormat="1" ht="30" customHeight="1">
      <c r="A1" s="19" t="s">
        <v>0</v>
      </c>
      <c r="B1" s="18" t="s">
        <v>1</v>
      </c>
      <c r="C1" s="18"/>
      <c r="D1" s="21"/>
      <c r="E1" s="18" t="s">
        <v>9</v>
      </c>
      <c r="F1" s="18" t="s">
        <v>10</v>
      </c>
      <c r="G1" s="21"/>
      <c r="H1" s="18" t="s">
        <v>8</v>
      </c>
      <c r="I1" s="21"/>
      <c r="J1" s="18" t="s">
        <v>2</v>
      </c>
      <c r="K1" s="18" t="s">
        <v>11</v>
      </c>
      <c r="L1" s="21"/>
      <c r="M1" s="18" t="s">
        <v>3</v>
      </c>
      <c r="N1" s="18" t="s">
        <v>4</v>
      </c>
      <c r="O1" s="18" t="s">
        <v>5</v>
      </c>
    </row>
    <row r="2" spans="1:15" s="8" customFormat="1" ht="30">
      <c r="A2" s="20"/>
      <c r="B2" s="7" t="s">
        <v>6</v>
      </c>
      <c r="C2" s="7" t="s">
        <v>7</v>
      </c>
      <c r="D2" s="22"/>
      <c r="E2" s="18"/>
      <c r="F2" s="18"/>
      <c r="G2" s="22"/>
      <c r="H2" s="18"/>
      <c r="I2" s="22"/>
      <c r="J2" s="18"/>
      <c r="K2" s="18"/>
      <c r="L2" s="22"/>
      <c r="M2" s="18"/>
      <c r="N2" s="18"/>
      <c r="O2" s="18"/>
    </row>
    <row r="3" spans="1:15" ht="15">
      <c r="A3" s="2" t="s">
        <v>12</v>
      </c>
      <c r="B3" s="3">
        <v>5000</v>
      </c>
      <c r="C3" s="4">
        <v>0.5</v>
      </c>
      <c r="D3" s="22"/>
      <c r="E3" s="3">
        <f>B3+B4</f>
        <v>13500</v>
      </c>
      <c r="F3" s="3">
        <f>(B3+B4)*C3</f>
        <v>6750</v>
      </c>
      <c r="G3" s="22"/>
      <c r="H3" s="3">
        <v>10000</v>
      </c>
      <c r="I3" s="22"/>
      <c r="J3" s="3">
        <f>(E3-H3)/2</f>
        <v>1750</v>
      </c>
      <c r="K3" s="3">
        <f>B3-J3</f>
        <v>3250</v>
      </c>
      <c r="L3" s="22"/>
      <c r="M3" s="5">
        <f>K3*C3</f>
        <v>1625</v>
      </c>
      <c r="N3" s="5">
        <f>(H3-(M3+M4))/2</f>
        <v>1487.5</v>
      </c>
      <c r="O3" s="5">
        <f>M3+N3</f>
        <v>3112.5</v>
      </c>
    </row>
    <row r="4" spans="1:15" ht="15">
      <c r="A4" s="2" t="s">
        <v>13</v>
      </c>
      <c r="B4" s="3">
        <v>8500</v>
      </c>
      <c r="C4" s="4">
        <v>0.8</v>
      </c>
      <c r="D4" s="23"/>
      <c r="E4" s="3">
        <f>B3+B4</f>
        <v>13500</v>
      </c>
      <c r="F4" s="3">
        <f>(B3+B4)*C4</f>
        <v>10800</v>
      </c>
      <c r="G4" s="23"/>
      <c r="H4" s="3">
        <v>10000</v>
      </c>
      <c r="I4" s="23"/>
      <c r="J4" s="3">
        <f>J3</f>
        <v>1750</v>
      </c>
      <c r="K4" s="3">
        <f>B4-J4</f>
        <v>6750</v>
      </c>
      <c r="L4" s="23"/>
      <c r="M4" s="5">
        <f>K4*C4</f>
        <v>5400</v>
      </c>
      <c r="N4" s="5">
        <f>(H4-(M3+M4))/2</f>
        <v>1487.5</v>
      </c>
      <c r="O4" s="5">
        <f>M4+N4</f>
        <v>6887.5</v>
      </c>
    </row>
    <row r="5" spans="2:15" s="10" customFormat="1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" customHeight="1">
      <c r="A6" s="17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7.75" customHeight="1">
      <c r="A7" s="24" t="s">
        <v>0</v>
      </c>
      <c r="B7" s="18" t="s">
        <v>1</v>
      </c>
      <c r="C7" s="18"/>
      <c r="D7" s="21"/>
      <c r="E7" s="18" t="s">
        <v>9</v>
      </c>
      <c r="F7" s="18" t="s">
        <v>10</v>
      </c>
      <c r="G7" s="21"/>
      <c r="H7" s="18" t="s">
        <v>8</v>
      </c>
      <c r="I7" s="21"/>
      <c r="J7" s="18" t="s">
        <v>2</v>
      </c>
      <c r="K7" s="18" t="s">
        <v>11</v>
      </c>
      <c r="L7" s="21"/>
      <c r="M7" s="18" t="s">
        <v>3</v>
      </c>
      <c r="N7" s="18" t="s">
        <v>4</v>
      </c>
      <c r="O7" s="18" t="s">
        <v>5</v>
      </c>
    </row>
    <row r="8" spans="1:15" ht="30">
      <c r="A8" s="25"/>
      <c r="B8" s="7" t="s">
        <v>6</v>
      </c>
      <c r="C8" s="7" t="s">
        <v>7</v>
      </c>
      <c r="D8" s="22"/>
      <c r="E8" s="18"/>
      <c r="F8" s="18"/>
      <c r="G8" s="22"/>
      <c r="H8" s="18"/>
      <c r="I8" s="22"/>
      <c r="J8" s="18"/>
      <c r="K8" s="18"/>
      <c r="L8" s="22"/>
      <c r="M8" s="18"/>
      <c r="N8" s="18"/>
      <c r="O8" s="18"/>
    </row>
    <row r="9" spans="1:15" ht="15">
      <c r="A9" s="2" t="s">
        <v>12</v>
      </c>
      <c r="B9" s="3">
        <v>5000</v>
      </c>
      <c r="C9" s="4">
        <v>0.5</v>
      </c>
      <c r="D9" s="22"/>
      <c r="E9" s="3">
        <f>B9+B10</f>
        <v>14000</v>
      </c>
      <c r="F9" s="3">
        <f>(B9+B10)*C9</f>
        <v>7000</v>
      </c>
      <c r="G9" s="22"/>
      <c r="H9" s="3">
        <v>10000</v>
      </c>
      <c r="I9" s="22"/>
      <c r="J9" s="3">
        <f>(E9-H9)/2</f>
        <v>2000</v>
      </c>
      <c r="K9" s="3">
        <f>B9-J9</f>
        <v>3000</v>
      </c>
      <c r="L9" s="22"/>
      <c r="M9" s="5">
        <f>K9*C9</f>
        <v>1500</v>
      </c>
      <c r="N9" s="5">
        <f>(10000-(M9+M10))/2</f>
        <v>1100</v>
      </c>
      <c r="O9" s="5">
        <f>M9+N9</f>
        <v>2600</v>
      </c>
    </row>
    <row r="10" spans="1:15" ht="15">
      <c r="A10" s="2" t="s">
        <v>13</v>
      </c>
      <c r="B10" s="3">
        <v>9000</v>
      </c>
      <c r="C10" s="4">
        <v>0.9</v>
      </c>
      <c r="D10" s="23"/>
      <c r="E10" s="3">
        <f>B9+B10</f>
        <v>14000</v>
      </c>
      <c r="F10" s="3">
        <f>(B9+B10)*C10</f>
        <v>12600</v>
      </c>
      <c r="G10" s="23"/>
      <c r="H10" s="3">
        <v>10000</v>
      </c>
      <c r="I10" s="23"/>
      <c r="J10" s="3">
        <f>J9</f>
        <v>2000</v>
      </c>
      <c r="K10" s="3">
        <f>B10-J10</f>
        <v>7000</v>
      </c>
      <c r="L10" s="23"/>
      <c r="M10" s="5">
        <f>K10*C10</f>
        <v>6300</v>
      </c>
      <c r="N10" s="5">
        <f>(10000-(M9+M10))/2</f>
        <v>1100</v>
      </c>
      <c r="O10" s="5">
        <f>M10+N10</f>
        <v>7400</v>
      </c>
    </row>
    <row r="11" spans="1:15" ht="15">
      <c r="A11" s="2"/>
      <c r="B11" s="3"/>
      <c r="C11" s="4"/>
      <c r="D11" s="9"/>
      <c r="E11" s="3"/>
      <c r="F11" s="3"/>
      <c r="G11" s="9"/>
      <c r="H11" s="3"/>
      <c r="I11" s="9"/>
      <c r="J11" s="3"/>
      <c r="K11" s="3"/>
      <c r="L11" s="9"/>
      <c r="M11" s="5"/>
      <c r="N11" s="5"/>
      <c r="O11" s="5"/>
    </row>
    <row r="12" spans="1:15" s="10" customFormat="1" ht="15">
      <c r="A12" s="12"/>
      <c r="B12" s="13"/>
      <c r="C12" s="14"/>
      <c r="D12" s="15"/>
      <c r="E12" s="13"/>
      <c r="F12" s="13"/>
      <c r="G12" s="15"/>
      <c r="H12" s="13"/>
      <c r="I12" s="15"/>
      <c r="J12" s="13"/>
      <c r="K12" s="13"/>
      <c r="L12" s="15"/>
      <c r="M12" s="16"/>
      <c r="N12" s="16"/>
      <c r="O12" s="16"/>
    </row>
    <row r="13" spans="1:15" ht="15" customHeight="1">
      <c r="A13" s="17" t="s">
        <v>15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">
      <c r="A14" s="24" t="s">
        <v>0</v>
      </c>
      <c r="B14" s="18" t="s">
        <v>1</v>
      </c>
      <c r="C14" s="18"/>
      <c r="D14" s="21"/>
      <c r="E14" s="18" t="s">
        <v>9</v>
      </c>
      <c r="F14" s="18" t="s">
        <v>10</v>
      </c>
      <c r="G14" s="21"/>
      <c r="H14" s="18" t="s">
        <v>8</v>
      </c>
      <c r="I14" s="21"/>
      <c r="J14" s="18" t="s">
        <v>2</v>
      </c>
      <c r="K14" s="18" t="s">
        <v>11</v>
      </c>
      <c r="L14" s="21"/>
      <c r="M14" s="18" t="s">
        <v>3</v>
      </c>
      <c r="N14" s="18" t="s">
        <v>4</v>
      </c>
      <c r="O14" s="18" t="s">
        <v>5</v>
      </c>
    </row>
    <row r="15" spans="1:15" ht="30">
      <c r="A15" s="25"/>
      <c r="B15" s="7" t="s">
        <v>6</v>
      </c>
      <c r="C15" s="7" t="s">
        <v>7</v>
      </c>
      <c r="D15" s="22"/>
      <c r="E15" s="18"/>
      <c r="F15" s="18"/>
      <c r="G15" s="22"/>
      <c r="H15" s="18"/>
      <c r="I15" s="22"/>
      <c r="J15" s="18"/>
      <c r="K15" s="18"/>
      <c r="L15" s="22"/>
      <c r="M15" s="18"/>
      <c r="N15" s="18"/>
      <c r="O15" s="18"/>
    </row>
    <row r="16" spans="1:15" ht="15">
      <c r="A16" s="2" t="s">
        <v>12</v>
      </c>
      <c r="B16" s="3">
        <v>9000</v>
      </c>
      <c r="C16" s="4">
        <v>0.9</v>
      </c>
      <c r="D16" s="22"/>
      <c r="E16" s="3">
        <f>B16+B17</f>
        <v>18000</v>
      </c>
      <c r="F16" s="3">
        <f>(B16+B17)*C16</f>
        <v>16200</v>
      </c>
      <c r="G16" s="22"/>
      <c r="H16" s="3">
        <v>10000</v>
      </c>
      <c r="I16" s="22"/>
      <c r="J16" s="3">
        <f>(E16-H16)/2</f>
        <v>4000</v>
      </c>
      <c r="K16" s="3">
        <f>B16-J16</f>
        <v>5000</v>
      </c>
      <c r="L16" s="22"/>
      <c r="M16" s="5">
        <f>K16*C16</f>
        <v>4500</v>
      </c>
      <c r="N16" s="5">
        <f>(10000-(M16+M17))/2</f>
        <v>500</v>
      </c>
      <c r="O16" s="5">
        <f>M16+N16</f>
        <v>5000</v>
      </c>
    </row>
    <row r="17" spans="1:15" ht="15">
      <c r="A17" s="2" t="s">
        <v>13</v>
      </c>
      <c r="B17" s="3">
        <v>9000</v>
      </c>
      <c r="C17" s="4">
        <v>0.9</v>
      </c>
      <c r="D17" s="23"/>
      <c r="E17" s="3">
        <f>B16+B17</f>
        <v>18000</v>
      </c>
      <c r="F17" s="3">
        <f>(B16+B17)*C17</f>
        <v>16200</v>
      </c>
      <c r="G17" s="23"/>
      <c r="H17" s="3">
        <v>10000</v>
      </c>
      <c r="I17" s="23"/>
      <c r="J17" s="3">
        <f>J16</f>
        <v>4000</v>
      </c>
      <c r="K17" s="3">
        <f>B17-J17</f>
        <v>5000</v>
      </c>
      <c r="L17" s="23"/>
      <c r="M17" s="5">
        <f>K17*C17</f>
        <v>4500</v>
      </c>
      <c r="N17" s="5">
        <f>(10000-(M16+M17))/2</f>
        <v>500</v>
      </c>
      <c r="O17" s="5">
        <f>M17+N17</f>
        <v>5000</v>
      </c>
    </row>
    <row r="18" spans="2:15" s="10" customFormat="1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">
      <c r="A19" s="17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27.75" customHeight="1">
      <c r="A20" s="24" t="s">
        <v>0</v>
      </c>
      <c r="B20" s="18" t="s">
        <v>1</v>
      </c>
      <c r="C20" s="18"/>
      <c r="D20" s="21"/>
      <c r="E20" s="18" t="s">
        <v>9</v>
      </c>
      <c r="F20" s="18" t="s">
        <v>10</v>
      </c>
      <c r="G20" s="21"/>
      <c r="H20" s="18" t="s">
        <v>8</v>
      </c>
      <c r="I20" s="21"/>
      <c r="J20" s="18" t="s">
        <v>2</v>
      </c>
      <c r="K20" s="18" t="s">
        <v>11</v>
      </c>
      <c r="L20" s="21"/>
      <c r="M20" s="18" t="s">
        <v>3</v>
      </c>
      <c r="N20" s="18" t="s">
        <v>4</v>
      </c>
      <c r="O20" s="18" t="s">
        <v>5</v>
      </c>
    </row>
    <row r="21" spans="1:15" ht="30">
      <c r="A21" s="25"/>
      <c r="B21" s="7" t="s">
        <v>6</v>
      </c>
      <c r="C21" s="7" t="s">
        <v>7</v>
      </c>
      <c r="D21" s="22"/>
      <c r="E21" s="18"/>
      <c r="F21" s="18"/>
      <c r="G21" s="22"/>
      <c r="H21" s="18"/>
      <c r="I21" s="22"/>
      <c r="J21" s="18"/>
      <c r="K21" s="18"/>
      <c r="L21" s="22"/>
      <c r="M21" s="18"/>
      <c r="N21" s="18"/>
      <c r="O21" s="18"/>
    </row>
    <row r="22" spans="1:15" ht="15">
      <c r="A22" s="2" t="s">
        <v>12</v>
      </c>
      <c r="B22" s="3">
        <v>1000</v>
      </c>
      <c r="C22" s="4">
        <v>0.4</v>
      </c>
      <c r="D22" s="22"/>
      <c r="E22" s="3">
        <f>B22+B23</f>
        <v>10000</v>
      </c>
      <c r="F22" s="3">
        <f>(B22+B23)*C22</f>
        <v>4000</v>
      </c>
      <c r="G22" s="22"/>
      <c r="H22" s="3">
        <v>10000</v>
      </c>
      <c r="I22" s="22"/>
      <c r="J22" s="3">
        <f>(E22-H22)/2</f>
        <v>0</v>
      </c>
      <c r="K22" s="3">
        <f>B22-J22</f>
        <v>1000</v>
      </c>
      <c r="L22" s="22"/>
      <c r="M22" s="5">
        <f>K22*C22</f>
        <v>400</v>
      </c>
      <c r="N22" s="5">
        <f>(10000-(M22+M23))/2</f>
        <v>750</v>
      </c>
      <c r="O22" s="5">
        <f>M22+N22</f>
        <v>1150</v>
      </c>
    </row>
    <row r="23" spans="1:15" ht="15">
      <c r="A23" s="2" t="s">
        <v>13</v>
      </c>
      <c r="B23" s="3">
        <v>9000</v>
      </c>
      <c r="C23" s="4">
        <v>0.9</v>
      </c>
      <c r="D23" s="23"/>
      <c r="E23" s="3">
        <f>B22+B23</f>
        <v>10000</v>
      </c>
      <c r="F23" s="3">
        <f>(B22+B23)*C23</f>
        <v>9000</v>
      </c>
      <c r="G23" s="23"/>
      <c r="H23" s="3">
        <v>10000</v>
      </c>
      <c r="I23" s="23"/>
      <c r="J23" s="3">
        <f>J22</f>
        <v>0</v>
      </c>
      <c r="K23" s="3">
        <f>B23-J23</f>
        <v>9000</v>
      </c>
      <c r="L23" s="23"/>
      <c r="M23" s="5">
        <f>K23*C23</f>
        <v>8100</v>
      </c>
      <c r="N23" s="5">
        <f>(10000-(M22+M23))/2</f>
        <v>750</v>
      </c>
      <c r="O23" s="5">
        <f>M23+N23</f>
        <v>8850</v>
      </c>
    </row>
    <row r="24" spans="2:15" s="10" customFormat="1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5">
      <c r="A25" s="17" t="s">
        <v>17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27.75" customHeight="1">
      <c r="A26" s="24" t="s">
        <v>0</v>
      </c>
      <c r="B26" s="18" t="s">
        <v>1</v>
      </c>
      <c r="C26" s="18"/>
      <c r="D26" s="21"/>
      <c r="E26" s="18" t="s">
        <v>9</v>
      </c>
      <c r="F26" s="18" t="s">
        <v>10</v>
      </c>
      <c r="G26" s="21"/>
      <c r="H26" s="18" t="s">
        <v>8</v>
      </c>
      <c r="I26" s="21"/>
      <c r="J26" s="18" t="s">
        <v>2</v>
      </c>
      <c r="K26" s="18" t="s">
        <v>11</v>
      </c>
      <c r="L26" s="21"/>
      <c r="M26" s="18" t="s">
        <v>3</v>
      </c>
      <c r="N26" s="18" t="s">
        <v>4</v>
      </c>
      <c r="O26" s="18" t="s">
        <v>5</v>
      </c>
    </row>
    <row r="27" spans="1:15" ht="30">
      <c r="A27" s="25"/>
      <c r="B27" s="7" t="s">
        <v>6</v>
      </c>
      <c r="C27" s="7" t="s">
        <v>7</v>
      </c>
      <c r="D27" s="22"/>
      <c r="E27" s="18"/>
      <c r="F27" s="18"/>
      <c r="G27" s="22"/>
      <c r="H27" s="18"/>
      <c r="I27" s="22"/>
      <c r="J27" s="18"/>
      <c r="K27" s="18"/>
      <c r="L27" s="22"/>
      <c r="M27" s="18"/>
      <c r="N27" s="18"/>
      <c r="O27" s="18"/>
    </row>
    <row r="28" spans="1:15" ht="15">
      <c r="A28" s="2" t="s">
        <v>12</v>
      </c>
      <c r="B28" s="3">
        <v>1000</v>
      </c>
      <c r="C28" s="4">
        <v>0.4</v>
      </c>
      <c r="D28" s="22"/>
      <c r="E28" s="3">
        <f>B28+B29</f>
        <v>7000</v>
      </c>
      <c r="F28" s="3">
        <f>(B28+B29)*C28</f>
        <v>2800</v>
      </c>
      <c r="G28" s="22"/>
      <c r="H28" s="3">
        <v>10000</v>
      </c>
      <c r="I28" s="22"/>
      <c r="J28" s="3">
        <f>(E28-H28)/2</f>
        <v>-1500</v>
      </c>
      <c r="K28" s="3">
        <f>B28-J28</f>
        <v>2500</v>
      </c>
      <c r="L28" s="22"/>
      <c r="M28" s="5">
        <f>K28*C28</f>
        <v>1000</v>
      </c>
      <c r="N28" s="5">
        <f>(10000-(M28+M29))/2</f>
        <v>2250</v>
      </c>
      <c r="O28" s="5">
        <f>M28+N28</f>
        <v>3250</v>
      </c>
    </row>
    <row r="29" spans="1:15" ht="15">
      <c r="A29" s="2" t="s">
        <v>13</v>
      </c>
      <c r="B29" s="3">
        <v>6000</v>
      </c>
      <c r="C29" s="4">
        <v>0.6</v>
      </c>
      <c r="D29" s="23"/>
      <c r="E29" s="3">
        <f>B28+B29</f>
        <v>7000</v>
      </c>
      <c r="F29" s="3">
        <f>(B28+B29)*C29</f>
        <v>4200</v>
      </c>
      <c r="G29" s="23"/>
      <c r="H29" s="3">
        <v>10000</v>
      </c>
      <c r="I29" s="23"/>
      <c r="J29" s="3">
        <f>J28</f>
        <v>-1500</v>
      </c>
      <c r="K29" s="3">
        <f>B29-J29</f>
        <v>7500</v>
      </c>
      <c r="L29" s="23"/>
      <c r="M29" s="5">
        <f>K29*C29</f>
        <v>4500</v>
      </c>
      <c r="N29" s="5">
        <f>(10000-(M28+M29))/2</f>
        <v>2250</v>
      </c>
      <c r="O29" s="5">
        <f>M29+N29</f>
        <v>6750</v>
      </c>
    </row>
    <row r="30" spans="2:15" s="10" customFormat="1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5" customHeight="1">
      <c r="A31" s="17" t="s">
        <v>18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27.75" customHeight="1">
      <c r="A32" s="24" t="s">
        <v>0</v>
      </c>
      <c r="B32" s="18" t="s">
        <v>1</v>
      </c>
      <c r="C32" s="18"/>
      <c r="D32" s="21"/>
      <c r="E32" s="18" t="s">
        <v>9</v>
      </c>
      <c r="F32" s="18" t="s">
        <v>10</v>
      </c>
      <c r="G32" s="21"/>
      <c r="H32" s="18" t="s">
        <v>8</v>
      </c>
      <c r="I32" s="21"/>
      <c r="J32" s="18" t="s">
        <v>2</v>
      </c>
      <c r="K32" s="18" t="s">
        <v>11</v>
      </c>
      <c r="L32" s="21"/>
      <c r="M32" s="18" t="s">
        <v>3</v>
      </c>
      <c r="N32" s="18" t="s">
        <v>4</v>
      </c>
      <c r="O32" s="18" t="s">
        <v>5</v>
      </c>
    </row>
    <row r="33" spans="1:15" ht="30">
      <c r="A33" s="25"/>
      <c r="B33" s="7" t="s">
        <v>6</v>
      </c>
      <c r="C33" s="7" t="s">
        <v>7</v>
      </c>
      <c r="D33" s="22"/>
      <c r="E33" s="18"/>
      <c r="F33" s="18"/>
      <c r="G33" s="22"/>
      <c r="H33" s="18"/>
      <c r="I33" s="22"/>
      <c r="J33" s="18"/>
      <c r="K33" s="18"/>
      <c r="L33" s="22"/>
      <c r="M33" s="18"/>
      <c r="N33" s="18"/>
      <c r="O33" s="18"/>
    </row>
    <row r="34" spans="1:15" ht="15">
      <c r="A34" s="2" t="s">
        <v>12</v>
      </c>
      <c r="B34" s="3">
        <v>2000</v>
      </c>
      <c r="C34" s="4">
        <v>0.2</v>
      </c>
      <c r="D34" s="22"/>
      <c r="E34" s="3">
        <f>B34+B35</f>
        <v>10000</v>
      </c>
      <c r="F34" s="3">
        <f>(B34+B35)*C34</f>
        <v>2000</v>
      </c>
      <c r="G34" s="22"/>
      <c r="H34" s="3">
        <v>10000</v>
      </c>
      <c r="I34" s="22"/>
      <c r="J34" s="3">
        <f>(E34-H34)/2</f>
        <v>0</v>
      </c>
      <c r="K34" s="3">
        <f>B34-J34</f>
        <v>2000</v>
      </c>
      <c r="L34" s="22"/>
      <c r="M34" s="5">
        <f>K34*C34</f>
        <v>400</v>
      </c>
      <c r="N34" s="5">
        <f>(10000-(M34+M35))/2</f>
        <v>1600</v>
      </c>
      <c r="O34" s="5">
        <f>M34+N34</f>
        <v>2000</v>
      </c>
    </row>
    <row r="35" spans="1:15" ht="15">
      <c r="A35" s="2" t="s">
        <v>13</v>
      </c>
      <c r="B35" s="3">
        <v>8000</v>
      </c>
      <c r="C35" s="4">
        <v>0.8</v>
      </c>
      <c r="D35" s="23"/>
      <c r="E35" s="3">
        <f>B34+B35</f>
        <v>10000</v>
      </c>
      <c r="F35" s="3">
        <f>(B34+B35)*C35</f>
        <v>8000</v>
      </c>
      <c r="G35" s="23"/>
      <c r="H35" s="3">
        <v>10000</v>
      </c>
      <c r="I35" s="23"/>
      <c r="J35" s="3">
        <f>J34</f>
        <v>0</v>
      </c>
      <c r="K35" s="3">
        <f>B35-J35</f>
        <v>8000</v>
      </c>
      <c r="L35" s="23"/>
      <c r="M35" s="5">
        <f>K35*C35</f>
        <v>6400</v>
      </c>
      <c r="N35" s="5">
        <f>(10000-(M34+M35))/2</f>
        <v>1600</v>
      </c>
      <c r="O35" s="5">
        <f>M35+N35</f>
        <v>8000</v>
      </c>
    </row>
    <row r="36" spans="2:15" s="10" customFormat="1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 customHeight="1">
      <c r="A37" s="17" t="s">
        <v>19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27.75" customHeight="1">
      <c r="A38" s="24" t="s">
        <v>0</v>
      </c>
      <c r="B38" s="18" t="s">
        <v>1</v>
      </c>
      <c r="C38" s="18"/>
      <c r="D38" s="21"/>
      <c r="E38" s="18" t="s">
        <v>9</v>
      </c>
      <c r="F38" s="18" t="s">
        <v>10</v>
      </c>
      <c r="G38" s="21"/>
      <c r="H38" s="18" t="s">
        <v>8</v>
      </c>
      <c r="I38" s="21"/>
      <c r="J38" s="18" t="s">
        <v>2</v>
      </c>
      <c r="K38" s="18" t="s">
        <v>11</v>
      </c>
      <c r="L38" s="21"/>
      <c r="M38" s="18" t="s">
        <v>3</v>
      </c>
      <c r="N38" s="18" t="s">
        <v>4</v>
      </c>
      <c r="O38" s="18" t="s">
        <v>5</v>
      </c>
    </row>
    <row r="39" spans="1:15" ht="30">
      <c r="A39" s="25"/>
      <c r="B39" s="7" t="s">
        <v>6</v>
      </c>
      <c r="C39" s="7" t="s">
        <v>7</v>
      </c>
      <c r="D39" s="22"/>
      <c r="E39" s="18"/>
      <c r="F39" s="18"/>
      <c r="G39" s="22"/>
      <c r="H39" s="18"/>
      <c r="I39" s="22"/>
      <c r="J39" s="18"/>
      <c r="K39" s="18"/>
      <c r="L39" s="22"/>
      <c r="M39" s="18"/>
      <c r="N39" s="18"/>
      <c r="O39" s="18"/>
    </row>
    <row r="40" spans="1:15" ht="15">
      <c r="A40" s="2" t="s">
        <v>12</v>
      </c>
      <c r="B40" s="3"/>
      <c r="C40" s="4"/>
      <c r="D40" s="22"/>
      <c r="E40" s="3">
        <f>B40+B41</f>
        <v>0</v>
      </c>
      <c r="F40" s="3">
        <f>(B40+B41)*C40</f>
        <v>0</v>
      </c>
      <c r="G40" s="22"/>
      <c r="H40" s="3">
        <v>10000</v>
      </c>
      <c r="I40" s="22"/>
      <c r="J40" s="3">
        <f>(E40-H40)/2</f>
        <v>-5000</v>
      </c>
      <c r="K40" s="3">
        <f>B40-J40</f>
        <v>5000</v>
      </c>
      <c r="L40" s="22"/>
      <c r="M40" s="5">
        <f>K40*C40</f>
        <v>0</v>
      </c>
      <c r="N40" s="5">
        <f>(10000-(M40+M41))/2</f>
        <v>5000</v>
      </c>
      <c r="O40" s="5">
        <f>M40+N40</f>
        <v>5000</v>
      </c>
    </row>
    <row r="41" spans="1:15" ht="15">
      <c r="A41" s="2" t="s">
        <v>13</v>
      </c>
      <c r="B41" s="3"/>
      <c r="C41" s="4"/>
      <c r="D41" s="23"/>
      <c r="E41" s="3">
        <f>B40+B41</f>
        <v>0</v>
      </c>
      <c r="F41" s="3">
        <f>(B40+B41)*C41</f>
        <v>0</v>
      </c>
      <c r="G41" s="23"/>
      <c r="H41" s="3">
        <v>10000</v>
      </c>
      <c r="I41" s="23"/>
      <c r="J41" s="3">
        <f>J40</f>
        <v>-5000</v>
      </c>
      <c r="K41" s="3">
        <f>B41-J41</f>
        <v>5000</v>
      </c>
      <c r="L41" s="23"/>
      <c r="M41" s="5">
        <f>K41*C41</f>
        <v>0</v>
      </c>
      <c r="N41" s="5">
        <f>(10000-(M40+M41))/2</f>
        <v>5000</v>
      </c>
      <c r="O41" s="5">
        <f>M41+N41</f>
        <v>5000</v>
      </c>
    </row>
    <row r="42" spans="2:15" s="10" customFormat="1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</sheetData>
  <sheetProtection/>
  <mergeCells count="104">
    <mergeCell ref="A37:O37"/>
    <mergeCell ref="A25:O25"/>
    <mergeCell ref="D20:D23"/>
    <mergeCell ref="B38:C38"/>
    <mergeCell ref="A20:A21"/>
    <mergeCell ref="A26:A27"/>
    <mergeCell ref="A32:A33"/>
    <mergeCell ref="A38:A39"/>
    <mergeCell ref="N38:N39"/>
    <mergeCell ref="L38:L41"/>
    <mergeCell ref="L20:L23"/>
    <mergeCell ref="L26:L29"/>
    <mergeCell ref="G32:G35"/>
    <mergeCell ref="G38:G41"/>
    <mergeCell ref="I20:I23"/>
    <mergeCell ref="I26:I29"/>
    <mergeCell ref="I32:I35"/>
    <mergeCell ref="A14:A15"/>
    <mergeCell ref="E7:E8"/>
    <mergeCell ref="F7:F8"/>
    <mergeCell ref="H7:H8"/>
    <mergeCell ref="J7:J8"/>
    <mergeCell ref="K7:K8"/>
    <mergeCell ref="M7:M8"/>
    <mergeCell ref="N7:N8"/>
    <mergeCell ref="O7:O8"/>
    <mergeCell ref="D7:D10"/>
    <mergeCell ref="G14:G17"/>
    <mergeCell ref="L7:L10"/>
    <mergeCell ref="L14:L17"/>
    <mergeCell ref="I7:I10"/>
    <mergeCell ref="I14:I17"/>
    <mergeCell ref="A13:O13"/>
    <mergeCell ref="G7:G10"/>
    <mergeCell ref="D14:D17"/>
    <mergeCell ref="A7:A8"/>
    <mergeCell ref="O38:O39"/>
    <mergeCell ref="B7:C7"/>
    <mergeCell ref="B14:C14"/>
    <mergeCell ref="B20:C20"/>
    <mergeCell ref="B26:C26"/>
    <mergeCell ref="B32:C32"/>
    <mergeCell ref="E38:E39"/>
    <mergeCell ref="F38:F39"/>
    <mergeCell ref="H38:H39"/>
    <mergeCell ref="J38:J39"/>
    <mergeCell ref="K38:K39"/>
    <mergeCell ref="M38:M39"/>
    <mergeCell ref="I38:I41"/>
    <mergeCell ref="E32:E33"/>
    <mergeCell ref="F32:F33"/>
    <mergeCell ref="H32:H33"/>
    <mergeCell ref="J32:J33"/>
    <mergeCell ref="K32:K33"/>
    <mergeCell ref="M32:M33"/>
    <mergeCell ref="D26:D29"/>
    <mergeCell ref="D32:D35"/>
    <mergeCell ref="D38:D41"/>
    <mergeCell ref="G20:G23"/>
    <mergeCell ref="G26:G29"/>
    <mergeCell ref="N26:N27"/>
    <mergeCell ref="O26:O27"/>
    <mergeCell ref="E26:E27"/>
    <mergeCell ref="F26:F27"/>
    <mergeCell ref="H26:H27"/>
    <mergeCell ref="J26:J27"/>
    <mergeCell ref="K26:K27"/>
    <mergeCell ref="M26:M27"/>
    <mergeCell ref="N32:N33"/>
    <mergeCell ref="O32:O33"/>
    <mergeCell ref="L32:L35"/>
    <mergeCell ref="A31:O31"/>
    <mergeCell ref="E20:E21"/>
    <mergeCell ref="F20:F21"/>
    <mergeCell ref="H20:H21"/>
    <mergeCell ref="J20:J21"/>
    <mergeCell ref="K20:K21"/>
    <mergeCell ref="M20:M21"/>
    <mergeCell ref="N20:N21"/>
    <mergeCell ref="O20:O21"/>
    <mergeCell ref="K14:K15"/>
    <mergeCell ref="M14:M15"/>
    <mergeCell ref="N14:N15"/>
    <mergeCell ref="O14:O15"/>
    <mergeCell ref="E14:E15"/>
    <mergeCell ref="F14:F15"/>
    <mergeCell ref="H14:H15"/>
    <mergeCell ref="J14:J15"/>
    <mergeCell ref="A19:O19"/>
    <mergeCell ref="A6:O6"/>
    <mergeCell ref="M1:M2"/>
    <mergeCell ref="N1:N2"/>
    <mergeCell ref="O1:O2"/>
    <mergeCell ref="A1:A2"/>
    <mergeCell ref="B1:C1"/>
    <mergeCell ref="E1:E2"/>
    <mergeCell ref="F1:F2"/>
    <mergeCell ref="H1:H2"/>
    <mergeCell ref="J1:J2"/>
    <mergeCell ref="K1:K2"/>
    <mergeCell ref="D1:D4"/>
    <mergeCell ref="G1:G4"/>
    <mergeCell ref="I1:I4"/>
    <mergeCell ref="L1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Grandissant</dc:creator>
  <cp:keywords/>
  <dc:description/>
  <cp:lastModifiedBy>Grandissant</cp:lastModifiedBy>
  <dcterms:created xsi:type="dcterms:W3CDTF">2018-11-14T04:26:20Z</dcterms:created>
  <dcterms:modified xsi:type="dcterms:W3CDTF">2020-10-12T15:19:12Z</dcterms:modified>
  <cp:category/>
  <cp:version/>
  <cp:contentType/>
  <cp:contentStatus/>
</cp:coreProperties>
</file>